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960" windowHeight="8010"/>
  </bookViews>
  <sheets>
    <sheet name="п.11 ПП 542 от 11.06.2014г.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_xlnm.Print_Titles" localSheetId="0">'п.11 ПП 542 от 11.06.2014г.'!$A:$B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'п.11 ПП 542 от 11.06.2014г.'!$A$1:$M$12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45621"/>
</workbook>
</file>

<file path=xl/calcChain.xml><?xml version="1.0" encoding="utf-8"?>
<calcChain xmlns="http://schemas.openxmlformats.org/spreadsheetml/2006/main">
  <c r="J6" i="4" l="1"/>
  <c r="C6" i="4"/>
  <c r="J8" i="4" l="1"/>
  <c r="I10" i="4" l="1"/>
  <c r="J9" i="4"/>
  <c r="I7" i="4" l="1"/>
  <c r="J7" i="4" s="1"/>
  <c r="E10" i="4" l="1"/>
  <c r="G10" i="4"/>
  <c r="C10" i="4"/>
  <c r="J10" i="4" l="1"/>
</calcChain>
</file>

<file path=xl/sharedStrings.xml><?xml version="1.0" encoding="utf-8"?>
<sst xmlns="http://schemas.openxmlformats.org/spreadsheetml/2006/main" count="26" uniqueCount="26">
  <si>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</si>
  <si>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</si>
  <si>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</si>
  <si>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</si>
  <si>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</si>
  <si>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</si>
  <si>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</si>
  <si>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</si>
  <si>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7=3+4+5+6</t>
  </si>
  <si>
    <t>Филиал ПАО "МРСК Юга" - "Волгоградэнерго"</t>
  </si>
  <si>
    <t>Филиал ПАО "МРСК Юга" - "Калмэнерго"</t>
  </si>
  <si>
    <t>Филиал ПАО "МРСК Юга" - "Ростовэнерго"</t>
  </si>
  <si>
    <t>Итого ПАО "МРСК Юга"</t>
  </si>
  <si>
    <t>Прочие выпадающие доходы (на разработку ПСД; на оплату технологического присоединения к сетям смежной сетевой организации)*</t>
  </si>
  <si>
    <t>Информация о расходах ПАО "МРСК Юга",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2016 год</t>
  </si>
  <si>
    <t>Постановление Региональной службы по тарифам Ростовской области от 24.12.2015г. №79/5</t>
  </si>
  <si>
    <t xml:space="preserve">Приказ Комитета тарифного регулирования Волгоградской области от 16.12.2015г. №53/1 </t>
  </si>
  <si>
    <t xml:space="preserve">Постановление службы по тарифам Астраханской области от 11.12.2015 №203 
</t>
  </si>
  <si>
    <t>Сборник законов и нормативных правовых актов №50 от 24.12.2015</t>
  </si>
  <si>
    <t>Филиал ПАО "МРСК Юга" - "Астраханьэнерго"**</t>
  </si>
  <si>
    <t xml:space="preserve">* - размер прочих выпадающих доходов (на разработку ПСД; на оплату технологического присоединения к сетям смежной сетевой организации) указан в выписке из протокола заседания коллегии Комитета тарифного регулирования Волгоградской области от 16.12.2015г. №55/53 </t>
  </si>
  <si>
    <t>** - плановые выпадающие доходы по ТП филиала ПАО "МРСК Юга" - "Астраханьэнерго" на 2016 год не учтены Службой по тарифам Астраханской области в тарифном решении по передаче э/э на 2016 год. В тарифе на передачу э/э на 2016 год учтены лишь фактические выпадающие доходы по ТП за 2014 год в сумме 39,6 млн. руб.</t>
  </si>
  <si>
    <t>Газета "Волгоградская правда" №190 от 22.12.2015г.;</t>
  </si>
  <si>
    <t>Приказ Региональной службы по тарифам Республики Калмыкия от 25.12.2015 №108-п/тпэ</t>
  </si>
  <si>
    <t>Газета "Хальмг унн" от 30.12.2015 №238 (17320) http://www.tarif.kalmregion.ru/normdoc</t>
  </si>
  <si>
    <t>Портал правовой информации Ростовской области: http://pravo.donland.ru. Номер опубликования: 6145201512300056, дата опубликования: 30.12.2015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</si>
</sst>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%"/>
    <numFmt numFmtId="165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u/>
      <sz val="11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0"/>
    <xf numFmtId="0" fontId="13" fillId="22" borderId="0">
      <alignment horizontal="left" vertical="top"/>
    </xf>
    <xf numFmtId="0" fontId="14" fillId="23" borderId="0">
      <alignment horizontal="center" vertical="center"/>
    </xf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5" fillId="13" borderId="5" applyNumberFormat="0" applyAlignment="0" applyProtection="0"/>
    <xf numFmtId="0" fontId="16" fillId="23" borderId="6" applyNumberFormat="0" applyAlignment="0" applyProtection="0"/>
    <xf numFmtId="0" fontId="17" fillId="23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Border="0">
      <alignment horizontal="center" vertical="center" wrapText="1"/>
    </xf>
    <xf numFmtId="4" fontId="22" fillId="28" borderId="0" applyBorder="0">
      <alignment horizontal="right"/>
    </xf>
    <xf numFmtId="0" fontId="23" fillId="0" borderId="10" applyNumberFormat="0" applyFill="0" applyAlignment="0" applyProtection="0"/>
    <xf numFmtId="0" fontId="24" fillId="29" borderId="11" applyNumberFormat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/>
    <xf numFmtId="0" fontId="27" fillId="0" borderId="0"/>
    <xf numFmtId="0" fontId="28" fillId="0" borderId="0"/>
    <xf numFmtId="0" fontId="1" fillId="0" borderId="0"/>
    <xf numFmtId="0" fontId="8" fillId="0" borderId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12" applyNumberFormat="0" applyAlignment="0" applyProtection="0"/>
    <xf numFmtId="9" fontId="3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32" fillId="0" borderId="13" applyNumberFormat="0" applyFill="0" applyAlignment="0" applyProtection="0"/>
    <xf numFmtId="0" fontId="33" fillId="0" borderId="0"/>
    <xf numFmtId="0" fontId="12" fillId="0" borderId="0"/>
    <xf numFmtId="0" fontId="34" fillId="0" borderId="0" applyNumberFormat="0" applyFill="0" applyBorder="0" applyAlignment="0" applyProtection="0"/>
    <xf numFmtId="165" fontId="31" fillId="0" borderId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3" fontId="6" fillId="0" borderId="2" xfId="1" applyNumberFormat="1" applyFont="1" applyFill="1" applyBorder="1" applyAlignment="1">
      <alignment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3" fontId="6" fillId="0" borderId="14" xfId="1" applyNumberFormat="1" applyFont="1" applyFill="1" applyBorder="1" applyAlignment="1">
      <alignment horizontal="center" vertical="center"/>
    </xf>
    <xf numFmtId="3" fontId="7" fillId="7" borderId="14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0" fontId="36" fillId="0" borderId="0" xfId="110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</cellXfs>
  <cellStyles count="11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Гиперссылка" xfId="110" builtinId="8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3"/>
  <sheetViews>
    <sheetView tabSelected="1" view="pageBreakPreview" topLeftCell="C1" zoomScale="65" zoomScaleNormal="55" zoomScaleSheetLayoutView="65" workbookViewId="0">
      <selection activeCell="M4" sqref="M4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0.5703125" style="6" customWidth="1"/>
    <col min="11" max="11" width="20.140625" style="6" customWidth="1"/>
    <col min="12" max="12" width="35.85546875" style="6" customWidth="1"/>
    <col min="13" max="13" width="37.7109375" style="6" customWidth="1"/>
    <col min="14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1" customFormat="1" ht="38.25" customHeight="1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CV1" s="2"/>
      <c r="CW1" s="2"/>
      <c r="CX1" s="2"/>
      <c r="CY1" s="2"/>
      <c r="CZ1" s="2"/>
      <c r="DA1" s="2"/>
      <c r="DB1" s="2"/>
    </row>
    <row r="2" spans="1:157" s="2" customFormat="1" ht="36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157" s="5" customFormat="1" ht="29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CU3" s="4"/>
    </row>
    <row r="4" spans="1:157" s="8" customFormat="1" ht="140.25" customHeight="1" x14ac:dyDescent="0.25">
      <c r="A4" s="18" t="s">
        <v>7</v>
      </c>
      <c r="B4" s="15" t="s">
        <v>6</v>
      </c>
      <c r="C4" s="33" t="s">
        <v>1</v>
      </c>
      <c r="D4" s="34"/>
      <c r="E4" s="33" t="s">
        <v>2</v>
      </c>
      <c r="F4" s="34"/>
      <c r="G4" s="33" t="s">
        <v>3</v>
      </c>
      <c r="H4" s="34"/>
      <c r="I4" s="15" t="s">
        <v>13</v>
      </c>
      <c r="J4" s="33" t="s">
        <v>4</v>
      </c>
      <c r="K4" s="34"/>
      <c r="L4" s="17" t="s">
        <v>0</v>
      </c>
      <c r="M4" s="7" t="s">
        <v>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</row>
    <row r="5" spans="1:157" s="8" customFormat="1" ht="16.5" x14ac:dyDescent="0.25">
      <c r="A5" s="18">
        <v>1</v>
      </c>
      <c r="B5" s="15">
        <v>2</v>
      </c>
      <c r="C5" s="31">
        <v>3</v>
      </c>
      <c r="D5" s="32"/>
      <c r="E5" s="31">
        <v>4</v>
      </c>
      <c r="F5" s="32"/>
      <c r="G5" s="31">
        <v>5</v>
      </c>
      <c r="H5" s="32"/>
      <c r="I5" s="20">
        <v>6</v>
      </c>
      <c r="J5" s="31" t="s">
        <v>8</v>
      </c>
      <c r="K5" s="32"/>
      <c r="L5" s="7">
        <v>8</v>
      </c>
      <c r="M5" s="7">
        <v>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ht="66" x14ac:dyDescent="0.25">
      <c r="A6" s="9">
        <v>1</v>
      </c>
      <c r="B6" s="24" t="s">
        <v>19</v>
      </c>
      <c r="C6" s="28">
        <f>40978.3+383102.23</f>
        <v>424080.52999999997</v>
      </c>
      <c r="D6" s="29"/>
      <c r="E6" s="28">
        <v>0</v>
      </c>
      <c r="F6" s="29"/>
      <c r="G6" s="28">
        <v>10688.87</v>
      </c>
      <c r="H6" s="29"/>
      <c r="I6" s="21">
        <v>0</v>
      </c>
      <c r="J6" s="26">
        <f>C6+E6+G6+I6</f>
        <v>434769.39999999997</v>
      </c>
      <c r="K6" s="27"/>
      <c r="L6" s="19" t="s">
        <v>17</v>
      </c>
      <c r="M6" s="23" t="s">
        <v>18</v>
      </c>
    </row>
    <row r="7" spans="1:157" ht="93.75" customHeight="1" x14ac:dyDescent="0.25">
      <c r="A7" s="9">
        <v>2</v>
      </c>
      <c r="B7" s="10" t="s">
        <v>9</v>
      </c>
      <c r="C7" s="28">
        <v>155685.18700000001</v>
      </c>
      <c r="D7" s="29"/>
      <c r="E7" s="28">
        <v>62.08</v>
      </c>
      <c r="F7" s="29"/>
      <c r="G7" s="28">
        <v>8147.3059999999996</v>
      </c>
      <c r="H7" s="29"/>
      <c r="I7" s="21">
        <f>40.124+423.881</f>
        <v>464.005</v>
      </c>
      <c r="J7" s="26">
        <f>C7+E7+G7+I7</f>
        <v>164358.57800000001</v>
      </c>
      <c r="K7" s="27"/>
      <c r="L7" s="19" t="s">
        <v>16</v>
      </c>
      <c r="M7" s="19" t="s">
        <v>22</v>
      </c>
    </row>
    <row r="8" spans="1:157" ht="89.25" customHeight="1" x14ac:dyDescent="0.25">
      <c r="A8" s="9">
        <v>3</v>
      </c>
      <c r="B8" s="10" t="s">
        <v>10</v>
      </c>
      <c r="C8" s="28">
        <v>5613.39</v>
      </c>
      <c r="D8" s="29"/>
      <c r="E8" s="28"/>
      <c r="F8" s="29"/>
      <c r="G8" s="28">
        <v>4045.71</v>
      </c>
      <c r="H8" s="29"/>
      <c r="I8" s="21"/>
      <c r="J8" s="26">
        <f>C8+E8+G8+I8</f>
        <v>9659.1</v>
      </c>
      <c r="K8" s="27"/>
      <c r="L8" s="19" t="s">
        <v>23</v>
      </c>
      <c r="M8" s="41" t="s">
        <v>24</v>
      </c>
      <c r="N8" s="25"/>
    </row>
    <row r="9" spans="1:157" ht="141.75" customHeight="1" x14ac:dyDescent="0.25">
      <c r="A9" s="9">
        <v>4</v>
      </c>
      <c r="B9" s="10" t="s">
        <v>11</v>
      </c>
      <c r="C9" s="28">
        <v>89957.440000000002</v>
      </c>
      <c r="D9" s="29"/>
      <c r="E9" s="28"/>
      <c r="F9" s="29"/>
      <c r="G9" s="28">
        <v>24797.05</v>
      </c>
      <c r="H9" s="29"/>
      <c r="I9" s="21"/>
      <c r="J9" s="26">
        <f>C9+E9+G9+I9</f>
        <v>114754.49</v>
      </c>
      <c r="K9" s="27"/>
      <c r="L9" s="19" t="s">
        <v>15</v>
      </c>
      <c r="M9" s="41" t="s">
        <v>25</v>
      </c>
      <c r="N9" s="40"/>
    </row>
    <row r="10" spans="1:157" ht="24" customHeight="1" x14ac:dyDescent="0.25">
      <c r="A10" s="11"/>
      <c r="B10" s="12" t="s">
        <v>12</v>
      </c>
      <c r="C10" s="38">
        <f>SUM(C6:D9)</f>
        <v>675336.54700000002</v>
      </c>
      <c r="D10" s="39"/>
      <c r="E10" s="38">
        <f t="shared" ref="E10" si="0">SUM(E6:F9)</f>
        <v>62.08</v>
      </c>
      <c r="F10" s="39"/>
      <c r="G10" s="38">
        <f t="shared" ref="G10" si="1">SUM(G6:H9)</f>
        <v>47678.936000000002</v>
      </c>
      <c r="H10" s="39"/>
      <c r="I10" s="22">
        <f>SUM(I6:I9)</f>
        <v>464.005</v>
      </c>
      <c r="J10" s="38">
        <f t="shared" ref="J10" si="2">SUM(J6:K9)</f>
        <v>723541.56799999997</v>
      </c>
      <c r="K10" s="39"/>
      <c r="L10" s="16"/>
      <c r="M10" s="16"/>
    </row>
    <row r="11" spans="1:157" ht="47.25" customHeight="1" x14ac:dyDescent="0.25">
      <c r="A11" s="36" t="s">
        <v>20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57" ht="37.5" customHeight="1" x14ac:dyDescent="0.25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57" ht="18.75" x14ac:dyDescent="0.25">
      <c r="A13" s="13"/>
      <c r="F13" s="14"/>
    </row>
  </sheetData>
  <mergeCells count="31">
    <mergeCell ref="A12:M12"/>
    <mergeCell ref="A11:M11"/>
    <mergeCell ref="C10:D10"/>
    <mergeCell ref="E10:F10"/>
    <mergeCell ref="G10:H10"/>
    <mergeCell ref="J10:K10"/>
    <mergeCell ref="A1:M3"/>
    <mergeCell ref="C5:D5"/>
    <mergeCell ref="E5:F5"/>
    <mergeCell ref="G5:H5"/>
    <mergeCell ref="J5:K5"/>
    <mergeCell ref="C4:D4"/>
    <mergeCell ref="E4:F4"/>
    <mergeCell ref="G4:H4"/>
    <mergeCell ref="J4:K4"/>
    <mergeCell ref="J6:K6"/>
    <mergeCell ref="C9:D9"/>
    <mergeCell ref="E9:F9"/>
    <mergeCell ref="G9:H9"/>
    <mergeCell ref="J9:K9"/>
    <mergeCell ref="C6:D6"/>
    <mergeCell ref="E6:F6"/>
    <mergeCell ref="G6:H6"/>
    <mergeCell ref="C7:D7"/>
    <mergeCell ref="E7:F7"/>
    <mergeCell ref="G7:H7"/>
    <mergeCell ref="J7:K7"/>
    <mergeCell ref="C8:D8"/>
    <mergeCell ref="E8:F8"/>
    <mergeCell ref="G8:H8"/>
    <mergeCell ref="J8:K8"/>
  </mergeCells>
  <printOptions horizontalCentered="1"/>
  <pageMargins left="3.937007874015748E-2" right="0.19685039370078741" top="0.19685039370078741" bottom="3.937007874015748E-2" header="0.35433070866141736" footer="0"/>
  <pageSetup paperSize="9" scale="4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п.11 ПП 542 от 11.06.2014г.</vt:lpstr>
      <vt:lpstr>'п.11 ПП 542 от 11.06.2014г.'!Заголовки_для_печати</vt:lpstr>
      <vt:lpstr>'п.11 ПП 542 от 11.06.2014г.'!Область_печати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2016-01-12T12:37:56Z</dcterms:modified>
</cp:coreProperties>
</file>